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5200" windowHeight="948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D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<sst xmlns="http://schemas.openxmlformats.org/spreadsheetml/2006/main" count="70" uniqueCount="46">
  <si>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</si>
  <si>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</si>
  <si>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</si>
  <si>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</si>
  <si>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</si>
  <si>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</si>
  <si>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</si>
  <si>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</si>
  <si>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</si>
  <si>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</si>
  <si>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</si>
  <si>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</si>
  <si>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</si>
  <si>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</si>
  <si>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</si>
  <si>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</si>
  <si>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</si>
  <si>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</si>
  <si>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</si>
  <si>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</si>
  <si>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</si>
  <si>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</si>
  <si>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</si>
  <si>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</si>
  <si>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</si>
  <si>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</si>
  <si>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</si>
  <si>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</si>
  <si>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</si>
  <si>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</si>
  <si>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</si>
  <si>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</si>
  <si>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</si>
  <si>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</si>
  <si>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</si>
  <si>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</si>
  <si>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</si>
  <si>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</si>
  <si>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</si>
  <si>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</si>
  <si>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</si>
  <si>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</si>
  <si>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</si>
  <si>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</si>
  <si>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EL COLEGIO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</si>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</sst>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zoomScale="136" zoomScaleNormal="136" workbookViewId="0">
      <selection activeCell="D75" sqref="D7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44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45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41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42"/>
      <c r="C7" s="4" t="s">
        <v>6</v>
      </c>
      <c r="D7" s="58"/>
      <c r="E7" s="4" t="s">
        <v>7</v>
      </c>
    </row>
    <row r="8" spans="2:5" x14ac:dyDescent="0.25">
      <c r="B8" s="28" t="s">
        <v>8</v>
      </c>
      <c r="C8" s="5">
        <f>SUM(C9:C11)</f>
        <v>9400503.4700000007</v>
      </c>
      <c r="D8" s="5">
        <f t="shared" ref="D8:E8" si="0">SUM(D9:D11)</f>
        <v>9548607.4399999995</v>
      </c>
      <c r="E8" s="5">
        <f t="shared" si="0"/>
        <v>9514027.25</v>
      </c>
    </row>
    <row r="9" spans="2:5" x14ac:dyDescent="0.25">
      <c r="B9" s="29" t="s">
        <v>9</v>
      </c>
      <c r="C9" s="34">
        <v>1546573.47</v>
      </c>
      <c r="D9" s="34">
        <f>1705760.08-756315.64</f>
        <v>949444.44000000006</v>
      </c>
      <c r="E9" s="34">
        <v>949444.44</v>
      </c>
    </row>
    <row r="10" spans="2:5" x14ac:dyDescent="0.25">
      <c r="B10" s="29" t="s">
        <v>10</v>
      </c>
      <c r="C10" s="34">
        <v>7853930</v>
      </c>
      <c r="D10" s="34">
        <f>8640995-41832</f>
        <v>8599163</v>
      </c>
      <c r="E10" s="34">
        <f>8606414.81-41832</f>
        <v>8564582.8100000005</v>
      </c>
    </row>
    <row r="11" spans="2:5" x14ac:dyDescent="0.2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25">
      <c r="B12" s="28" t="s">
        <v>12</v>
      </c>
      <c r="C12" s="5">
        <f>SUM(C13+C14)</f>
        <v>9400503.4700000007</v>
      </c>
      <c r="D12" s="5">
        <f>SUM(D13+D14)</f>
        <v>10346755.08</v>
      </c>
      <c r="E12" s="5">
        <f>SUM(E13+E14)</f>
        <v>10240082.140000001</v>
      </c>
    </row>
    <row r="13" spans="2:5" ht="24" x14ac:dyDescent="0.25">
      <c r="B13" s="29" t="s">
        <v>13</v>
      </c>
      <c r="C13" s="34">
        <v>1546573.47</v>
      </c>
      <c r="D13" s="34">
        <v>1705760.08</v>
      </c>
      <c r="E13" s="34">
        <v>1705760.08</v>
      </c>
    </row>
    <row r="14" spans="2:5" ht="24" x14ac:dyDescent="0.25">
      <c r="B14" s="29" t="s">
        <v>14</v>
      </c>
      <c r="C14" s="34">
        <v>7853930</v>
      </c>
      <c r="D14" s="34">
        <v>8640995</v>
      </c>
      <c r="E14" s="34">
        <v>8534322.0600000005</v>
      </c>
    </row>
    <row r="15" spans="2:5" x14ac:dyDescent="0.25">
      <c r="B15" s="28" t="s">
        <v>15</v>
      </c>
      <c r="C15" s="38">
        <f>SUM(C16:C17)</f>
        <v>0</v>
      </c>
      <c r="D15" s="5">
        <f t="shared" ref="D15:E15" si="1">SUM(D16:D17)</f>
        <v>798147.64</v>
      </c>
      <c r="E15" s="5">
        <f t="shared" si="1"/>
        <v>798147.64</v>
      </c>
    </row>
    <row r="16" spans="2:5" ht="24" x14ac:dyDescent="0.25">
      <c r="B16" s="29" t="s">
        <v>16</v>
      </c>
      <c r="C16" s="36">
        <v>0</v>
      </c>
      <c r="D16" s="34">
        <v>756315.64</v>
      </c>
      <c r="E16" s="34">
        <v>756315.64</v>
      </c>
    </row>
    <row r="17" spans="2:5" ht="24" x14ac:dyDescent="0.25">
      <c r="B17" s="29" t="s">
        <v>17</v>
      </c>
      <c r="C17" s="36">
        <v>0</v>
      </c>
      <c r="D17" s="34">
        <v>41832</v>
      </c>
      <c r="E17" s="34">
        <v>41832</v>
      </c>
    </row>
    <row r="18" spans="2:5" x14ac:dyDescent="0.25">
      <c r="B18" s="28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72092.749999999418</v>
      </c>
    </row>
    <row r="19" spans="2:5" ht="24" x14ac:dyDescent="0.25">
      <c r="B19" s="28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72092.749999999418</v>
      </c>
    </row>
    <row r="20" spans="2:5" ht="24.75" thickBot="1" x14ac:dyDescent="0.3">
      <c r="B20" s="30" t="s">
        <v>20</v>
      </c>
      <c r="C20" s="7">
        <f>C19-C15</f>
        <v>0</v>
      </c>
      <c r="D20" s="7">
        <f t="shared" ref="D20:E20" si="4">D19-D15</f>
        <v>-798147.64</v>
      </c>
      <c r="E20" s="7">
        <f t="shared" si="4"/>
        <v>-726054.8900000006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4">
        <v>0</v>
      </c>
      <c r="D25" s="34">
        <v>0</v>
      </c>
      <c r="E25" s="34">
        <v>0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0</v>
      </c>
      <c r="D27" s="5">
        <f t="shared" ref="D27:E27" si="6">D20+D24</f>
        <v>-798147.64</v>
      </c>
      <c r="E27" s="5">
        <f t="shared" si="6"/>
        <v>-726054.8900000006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1" t="s">
        <v>21</v>
      </c>
      <c r="C31" s="41" t="s">
        <v>28</v>
      </c>
      <c r="D31" s="41" t="s">
        <v>4</v>
      </c>
      <c r="E31" s="19" t="s">
        <v>5</v>
      </c>
    </row>
    <row r="32" spans="2:5" ht="15.75" thickBot="1" x14ac:dyDescent="0.3">
      <c r="B32" s="42"/>
      <c r="C32" s="42"/>
      <c r="D32" s="4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5">
        <v>0</v>
      </c>
      <c r="D37" s="35">
        <v>0</v>
      </c>
      <c r="E37" s="35">
        <v>0</v>
      </c>
    </row>
    <row r="38" spans="2:5" ht="25.9" customHeight="1" x14ac:dyDescent="0.25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25">
      <c r="B39" s="43" t="s">
        <v>35</v>
      </c>
      <c r="C39" s="39">
        <f>C33-C36</f>
        <v>0</v>
      </c>
      <c r="D39" s="39">
        <f t="shared" ref="D39:E39" si="9">D33-D36</f>
        <v>0</v>
      </c>
      <c r="E39" s="39">
        <f t="shared" si="9"/>
        <v>0</v>
      </c>
    </row>
    <row r="40" spans="2:5" ht="15.75" thickBot="1" x14ac:dyDescent="0.3">
      <c r="B40" s="44"/>
      <c r="C40" s="40"/>
      <c r="D40" s="40"/>
      <c r="E40" s="40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1" t="s">
        <v>21</v>
      </c>
      <c r="C43" s="19" t="s">
        <v>3</v>
      </c>
      <c r="D43" s="41" t="s">
        <v>4</v>
      </c>
      <c r="E43" s="19" t="s">
        <v>5</v>
      </c>
    </row>
    <row r="44" spans="2:5" ht="15.75" thickBot="1" x14ac:dyDescent="0.3">
      <c r="B44" s="42"/>
      <c r="C44" s="20" t="s">
        <v>22</v>
      </c>
      <c r="D44" s="42"/>
      <c r="E44" s="20" t="s">
        <v>23</v>
      </c>
    </row>
    <row r="45" spans="2:5" x14ac:dyDescent="0.25">
      <c r="B45" s="15" t="s">
        <v>36</v>
      </c>
      <c r="C45" s="22">
        <f>C9</f>
        <v>1546573.47</v>
      </c>
      <c r="D45" s="22">
        <f t="shared" ref="D45:E45" si="10">D9</f>
        <v>949444.44000000006</v>
      </c>
      <c r="E45" s="22">
        <f t="shared" si="10"/>
        <v>949444.44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1546573.47</v>
      </c>
      <c r="D49" s="22">
        <f t="shared" ref="D49:E49" si="14">D13</f>
        <v>1705760.08</v>
      </c>
      <c r="E49" s="22">
        <f t="shared" si="14"/>
        <v>1705760.08</v>
      </c>
    </row>
    <row r="50" spans="2:6" ht="24" x14ac:dyDescent="0.25">
      <c r="B50" s="15" t="s">
        <v>16</v>
      </c>
      <c r="C50" s="37">
        <f>C16</f>
        <v>0</v>
      </c>
      <c r="D50" s="22">
        <f t="shared" ref="D50:E50" si="15">D16</f>
        <v>756315.64</v>
      </c>
      <c r="E50" s="22">
        <f t="shared" si="15"/>
        <v>756315.64</v>
      </c>
    </row>
    <row r="51" spans="2:6" ht="24" x14ac:dyDescent="0.25">
      <c r="B51" s="28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8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1" t="s">
        <v>21</v>
      </c>
      <c r="C55" s="41" t="s">
        <v>28</v>
      </c>
      <c r="D55" s="41" t="s">
        <v>4</v>
      </c>
      <c r="E55" s="19" t="s">
        <v>5</v>
      </c>
    </row>
    <row r="56" spans="2:6" ht="15.75" thickBot="1" x14ac:dyDescent="0.3">
      <c r="B56" s="42"/>
      <c r="C56" s="42"/>
      <c r="D56" s="42"/>
      <c r="E56" s="20" t="s">
        <v>23</v>
      </c>
    </row>
    <row r="57" spans="2:6" x14ac:dyDescent="0.25">
      <c r="B57" s="15" t="s">
        <v>10</v>
      </c>
      <c r="C57" s="22">
        <f>C10</f>
        <v>7853930</v>
      </c>
      <c r="D57" s="22">
        <f t="shared" ref="D57:E57" si="18">D10</f>
        <v>8599163</v>
      </c>
      <c r="E57" s="22">
        <f t="shared" si="18"/>
        <v>8564582.8100000005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7853930</v>
      </c>
      <c r="D61" s="22">
        <f t="shared" ref="D61:E61" si="22">D14</f>
        <v>8640995</v>
      </c>
      <c r="E61" s="22">
        <f t="shared" si="22"/>
        <v>8534322.0600000005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41832</v>
      </c>
      <c r="E62" s="22">
        <f t="shared" si="23"/>
        <v>41832</v>
      </c>
    </row>
    <row r="63" spans="2:6" ht="24" x14ac:dyDescent="0.25">
      <c r="B63" s="28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72092.75</v>
      </c>
    </row>
    <row r="64" spans="2:6" ht="24.75" thickBot="1" x14ac:dyDescent="0.3">
      <c r="B64" s="30" t="s">
        <v>43</v>
      </c>
      <c r="C64" s="33">
        <f>C63-C58</f>
        <v>0</v>
      </c>
      <c r="D64" s="33">
        <f t="shared" ref="D64:E64" si="25">D63-D58</f>
        <v>0</v>
      </c>
      <c r="E64" s="33">
        <f t="shared" si="25"/>
        <v>72092.75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2021-10-27T18:02:08Z</cp:lastPrinted>
  <dcterms:created xsi:type="dcterms:W3CDTF">2020-01-08T20:37:56Z</dcterms:created>
  <dcterms:modified xsi:type="dcterms:W3CDTF">2022-01-31T23:04:16Z</dcterms:modified>
</cp:coreProperties>
</file>